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20" windowHeight="12690" activeTab="0"/>
  </bookViews>
  <sheets>
    <sheet name="08결산총괄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<sst xmlns="http://schemas.openxmlformats.org/spreadsheetml/2006/main" count="120" uniqueCount="78">
  <si>
    <t>둔산종합사회복지관</t>
  </si>
  <si>
    <t xml:space="preserve">                  </t>
  </si>
  <si>
    <t>(단위 : 천원)</t>
  </si>
  <si>
    <t>세   입</t>
  </si>
  <si>
    <t>세   출</t>
  </si>
  <si>
    <t>구분</t>
  </si>
  <si>
    <t>항     목</t>
  </si>
  <si>
    <t>증감</t>
  </si>
  <si>
    <t xml:space="preserve"> 총     계</t>
  </si>
  <si>
    <t>총    계</t>
  </si>
  <si>
    <t>사          회         복        지        관</t>
  </si>
  <si>
    <t>사업수입</t>
  </si>
  <si>
    <t>사회복지관</t>
  </si>
  <si>
    <t>사무비</t>
  </si>
  <si>
    <t>사회복지관인건비</t>
  </si>
  <si>
    <t>장애아동탁아방</t>
  </si>
  <si>
    <t>장애아동인건비</t>
  </si>
  <si>
    <t>경상보조금</t>
  </si>
  <si>
    <t>이동목욕인건비</t>
  </si>
  <si>
    <t>업무추진비</t>
  </si>
  <si>
    <t>운영비</t>
  </si>
  <si>
    <t>프로그램운영비</t>
  </si>
  <si>
    <t>시설비</t>
  </si>
  <si>
    <t>종사자특별수당</t>
  </si>
  <si>
    <t>사업비</t>
  </si>
  <si>
    <t>경로식당</t>
  </si>
  <si>
    <t>식사배달</t>
  </si>
  <si>
    <t>사랑의저녁도시락</t>
  </si>
  <si>
    <t>장애인정보화사업</t>
  </si>
  <si>
    <t>원어민영어교실</t>
  </si>
  <si>
    <t>후원금수입</t>
  </si>
  <si>
    <t>이월금</t>
  </si>
  <si>
    <t>전년도이월금</t>
  </si>
  <si>
    <t>예비비</t>
  </si>
  <si>
    <t>잡수입</t>
  </si>
  <si>
    <t>보조금수입</t>
  </si>
  <si>
    <t>인건비</t>
  </si>
  <si>
    <t>노인   복지     센터</t>
  </si>
  <si>
    <t>소계</t>
  </si>
  <si>
    <t>사회복지관운영비</t>
  </si>
  <si>
    <t>재가복지운영비</t>
  </si>
  <si>
    <t>장애아동운영비</t>
  </si>
  <si>
    <t>이동목욕운영비</t>
  </si>
  <si>
    <t>마음을여는은빛교실</t>
  </si>
  <si>
    <t>대전공동모금회지원사업</t>
  </si>
  <si>
    <t>입수자부담금</t>
  </si>
  <si>
    <t>2008년도 결산 총괄표</t>
  </si>
  <si>
    <t>08예산</t>
  </si>
  <si>
    <t>08결산</t>
  </si>
  <si>
    <t>재가복지인건비</t>
  </si>
  <si>
    <t>자산조성비</t>
  </si>
  <si>
    <t>연료비</t>
  </si>
  <si>
    <t>사회복지관사업비</t>
  </si>
  <si>
    <t>재가복지사업비</t>
  </si>
  <si>
    <t>장애아동사업비</t>
  </si>
  <si>
    <t>이동목욕사업비</t>
  </si>
  <si>
    <t>사회복지관후원금</t>
  </si>
  <si>
    <t>경로식당사업비</t>
  </si>
  <si>
    <t>재가복지후원금</t>
  </si>
  <si>
    <t>식사배달사업비</t>
  </si>
  <si>
    <t>이동목욕후원금</t>
  </si>
  <si>
    <t>한국마사회지원사업</t>
  </si>
  <si>
    <t>승마체험교실</t>
  </si>
  <si>
    <t>대전서부교육청지원사업</t>
  </si>
  <si>
    <t>수호천사멘토링사업</t>
  </si>
  <si>
    <t>한국문화예술진흥원지원</t>
  </si>
  <si>
    <t>우리춤우리가락</t>
  </si>
  <si>
    <t>평생교육진흥원지원사업</t>
  </si>
  <si>
    <t>리듬있는인생</t>
  </si>
  <si>
    <t>아름다운재단지원사업</t>
  </si>
  <si>
    <t>주거비지원사업</t>
  </si>
  <si>
    <t>청소년활동지원센터지원</t>
  </si>
  <si>
    <t>청소년댄스동아리지원사업</t>
  </si>
  <si>
    <t>전입금</t>
  </si>
  <si>
    <t>법인전입금</t>
  </si>
  <si>
    <t>잡지출</t>
  </si>
  <si>
    <t>차기이월금</t>
  </si>
  <si>
    <t>입소비용수입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</si>
</sst>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&quot;△&quot;#,##0"/>
    <numFmt numFmtId="178" formatCode="#,##0_);[Red]\(#,##0\)"/>
  </numFmts>
  <fonts count="10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6"/>
      <name val="HY신명조"/>
      <family val="1"/>
    </font>
    <font>
      <b/>
      <sz val="11"/>
      <name val="HY신명조"/>
      <family val="1"/>
    </font>
    <font>
      <sz val="11"/>
      <name val="HY신명조"/>
      <family val="1"/>
    </font>
    <font>
      <sz val="10"/>
      <name val="HY신명조"/>
      <family val="1"/>
    </font>
    <font>
      <sz val="8"/>
      <name val="HY신명조"/>
      <family val="1"/>
    </font>
    <font>
      <sz val="6"/>
      <name val="HY신명조"/>
      <family val="1"/>
    </font>
    <font>
      <sz val="7"/>
      <name val="HY신명조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7" fontId="7" fillId="0" borderId="1" xfId="17" applyNumberFormat="1" applyFont="1" applyBorder="1" applyAlignment="1">
      <alignment horizontal="center" vertical="center"/>
    </xf>
    <xf numFmtId="177" fontId="7" fillId="0" borderId="2" xfId="17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17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vertical="center"/>
    </xf>
    <xf numFmtId="177" fontId="7" fillId="0" borderId="7" xfId="17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78" fontId="7" fillId="0" borderId="5" xfId="0" applyNumberFormat="1" applyFont="1" applyBorder="1" applyAlignment="1">
      <alignment vertical="center"/>
    </xf>
    <xf numFmtId="177" fontId="7" fillId="0" borderId="5" xfId="17" applyNumberFormat="1" applyFont="1" applyBorder="1" applyAlignment="1">
      <alignment horizontal="center" vertical="center"/>
    </xf>
    <xf numFmtId="177" fontId="7" fillId="0" borderId="9" xfId="17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176" fontId="7" fillId="0" borderId="1" xfId="17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P15" sqref="P15"/>
    </sheetView>
  </sheetViews>
  <sheetFormatPr defaultColWidth="8.88671875" defaultRowHeight="13.5"/>
  <cols>
    <col min="1" max="1" width="2.88671875" style="0" customWidth="1"/>
    <col min="2" max="2" width="7.88671875" style="0" customWidth="1"/>
    <col min="3" max="3" width="11.88671875" style="0" customWidth="1"/>
    <col min="4" max="4" width="7.88671875" style="0" customWidth="1"/>
    <col min="5" max="5" width="7.3359375" style="0" customWidth="1"/>
    <col min="6" max="6" width="6.5546875" style="0" customWidth="1"/>
    <col min="7" max="7" width="2.88671875" style="0" customWidth="1"/>
    <col min="8" max="8" width="7.4453125" style="0" customWidth="1"/>
    <col min="9" max="9" width="12.3359375" style="0" customWidth="1"/>
    <col min="10" max="10" width="6.5546875" style="0" customWidth="1"/>
    <col min="11" max="11" width="6.6640625" style="0" customWidth="1"/>
    <col min="12" max="12" width="6.4453125" style="0" customWidth="1"/>
  </cols>
  <sheetData>
    <row r="1" spans="1:12" ht="32.25" customHeight="1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 thickBot="1">
      <c r="A2" s="2" t="s">
        <v>0</v>
      </c>
      <c r="B2" s="2"/>
      <c r="C2" s="2"/>
      <c r="D2" s="3"/>
      <c r="E2" s="3"/>
      <c r="F2" s="3"/>
      <c r="G2" s="3"/>
      <c r="H2" s="3"/>
      <c r="I2" s="4" t="s">
        <v>1</v>
      </c>
      <c r="J2" s="4"/>
      <c r="K2" s="57" t="s">
        <v>2</v>
      </c>
      <c r="L2" s="57"/>
    </row>
    <row r="3" spans="1:12" ht="15" customHeight="1">
      <c r="A3" s="58" t="s">
        <v>3</v>
      </c>
      <c r="B3" s="59"/>
      <c r="C3" s="59"/>
      <c r="D3" s="59"/>
      <c r="E3" s="59"/>
      <c r="F3" s="59"/>
      <c r="G3" s="59" t="s">
        <v>4</v>
      </c>
      <c r="H3" s="59"/>
      <c r="I3" s="59"/>
      <c r="J3" s="59"/>
      <c r="K3" s="59"/>
      <c r="L3" s="60"/>
    </row>
    <row r="4" spans="1:12" ht="15" customHeight="1">
      <c r="A4" s="53" t="s">
        <v>5</v>
      </c>
      <c r="B4" s="51" t="s">
        <v>6</v>
      </c>
      <c r="C4" s="52"/>
      <c r="D4" s="51" t="s">
        <v>47</v>
      </c>
      <c r="E4" s="51" t="s">
        <v>48</v>
      </c>
      <c r="F4" s="51" t="s">
        <v>7</v>
      </c>
      <c r="G4" s="51" t="s">
        <v>5</v>
      </c>
      <c r="H4" s="51" t="s">
        <v>6</v>
      </c>
      <c r="I4" s="52"/>
      <c r="J4" s="51" t="s">
        <v>47</v>
      </c>
      <c r="K4" s="51" t="s">
        <v>48</v>
      </c>
      <c r="L4" s="54" t="s">
        <v>7</v>
      </c>
    </row>
    <row r="5" spans="1:12" ht="15" customHeight="1">
      <c r="A5" s="53"/>
      <c r="B5" s="52"/>
      <c r="C5" s="52"/>
      <c r="D5" s="52"/>
      <c r="E5" s="52"/>
      <c r="F5" s="51"/>
      <c r="G5" s="51"/>
      <c r="H5" s="51"/>
      <c r="I5" s="52"/>
      <c r="J5" s="52"/>
      <c r="K5" s="52"/>
      <c r="L5" s="54"/>
    </row>
    <row r="6" spans="1:12" ht="17.25" customHeight="1">
      <c r="A6" s="48" t="s">
        <v>8</v>
      </c>
      <c r="B6" s="49"/>
      <c r="C6" s="49"/>
      <c r="D6" s="5">
        <f>D7+D37</f>
        <v>698223</v>
      </c>
      <c r="E6" s="5">
        <f>E7+E37</f>
        <v>698562</v>
      </c>
      <c r="F6" s="6">
        <f aca="true" t="shared" si="0" ref="F6:F17">E6-D6</f>
        <v>339</v>
      </c>
      <c r="G6" s="50" t="s">
        <v>9</v>
      </c>
      <c r="H6" s="50"/>
      <c r="I6" s="50"/>
      <c r="J6" s="5">
        <f>J7+J37</f>
        <v>698223</v>
      </c>
      <c r="K6" s="5">
        <f>K7+K37</f>
        <v>698562</v>
      </c>
      <c r="L6" s="7">
        <f>K6-J6</f>
        <v>339</v>
      </c>
    </row>
    <row r="7" spans="1:12" ht="17.25" customHeight="1">
      <c r="A7" s="42" t="s">
        <v>10</v>
      </c>
      <c r="B7" s="40" t="s">
        <v>38</v>
      </c>
      <c r="C7" s="41"/>
      <c r="D7" s="8">
        <f>SUM(D8,D11,D21,D34,D35,D36)</f>
        <v>617908</v>
      </c>
      <c r="E7" s="8">
        <f>SUM(E8,E11,E21,E34,E35,E36)</f>
        <v>615198</v>
      </c>
      <c r="F7" s="6">
        <f t="shared" si="0"/>
        <v>-2710</v>
      </c>
      <c r="G7" s="45" t="s">
        <v>10</v>
      </c>
      <c r="H7" s="40" t="s">
        <v>38</v>
      </c>
      <c r="I7" s="41"/>
      <c r="J7" s="8">
        <f>SUM(J8,J15,J16,J34,J35,J36)</f>
        <v>617908</v>
      </c>
      <c r="K7" s="8">
        <f>SUM(K8,K15,K16,K34,K35,K36)</f>
        <v>615198</v>
      </c>
      <c r="L7" s="7">
        <f>K7-J7</f>
        <v>-2710</v>
      </c>
    </row>
    <row r="8" spans="1:12" ht="17.25" customHeight="1">
      <c r="A8" s="43"/>
      <c r="B8" s="9" t="s">
        <v>11</v>
      </c>
      <c r="C8" s="10" t="s">
        <v>38</v>
      </c>
      <c r="D8" s="8">
        <f>D9+D10</f>
        <v>34613</v>
      </c>
      <c r="E8" s="8">
        <f>E9+E10</f>
        <v>35483</v>
      </c>
      <c r="F8" s="6">
        <f t="shared" si="0"/>
        <v>870</v>
      </c>
      <c r="G8" s="46"/>
      <c r="H8" s="9" t="s">
        <v>13</v>
      </c>
      <c r="I8" s="10" t="s">
        <v>38</v>
      </c>
      <c r="J8" s="8">
        <f>SUM(J9:J14)</f>
        <v>370939</v>
      </c>
      <c r="K8" s="8">
        <f>SUM(K9:K14)</f>
        <v>365398</v>
      </c>
      <c r="L8" s="7">
        <f aca="true" t="shared" si="1" ref="L8:L37">K8-J8</f>
        <v>-5541</v>
      </c>
    </row>
    <row r="9" spans="1:12" ht="17.25" customHeight="1">
      <c r="A9" s="43"/>
      <c r="B9" s="11"/>
      <c r="C9" s="10" t="s">
        <v>12</v>
      </c>
      <c r="D9" s="12">
        <v>21697</v>
      </c>
      <c r="E9" s="12">
        <v>22534</v>
      </c>
      <c r="F9" s="6">
        <f t="shared" si="0"/>
        <v>837</v>
      </c>
      <c r="G9" s="46"/>
      <c r="H9" s="11"/>
      <c r="I9" s="10" t="s">
        <v>14</v>
      </c>
      <c r="J9" s="8">
        <v>206630</v>
      </c>
      <c r="K9" s="8">
        <v>203450</v>
      </c>
      <c r="L9" s="7">
        <f t="shared" si="1"/>
        <v>-3180</v>
      </c>
    </row>
    <row r="10" spans="1:12" ht="17.25" customHeight="1">
      <c r="A10" s="43"/>
      <c r="B10" s="13"/>
      <c r="C10" s="14" t="s">
        <v>15</v>
      </c>
      <c r="D10" s="12">
        <v>12916</v>
      </c>
      <c r="E10" s="12">
        <v>12949</v>
      </c>
      <c r="F10" s="6">
        <f t="shared" si="0"/>
        <v>33</v>
      </c>
      <c r="G10" s="46"/>
      <c r="H10" s="11"/>
      <c r="I10" s="14" t="s">
        <v>49</v>
      </c>
      <c r="J10" s="8">
        <v>58077</v>
      </c>
      <c r="K10" s="8">
        <v>57725</v>
      </c>
      <c r="L10" s="7">
        <f t="shared" si="1"/>
        <v>-352</v>
      </c>
    </row>
    <row r="11" spans="1:12" ht="17.25" customHeight="1">
      <c r="A11" s="43"/>
      <c r="B11" s="9" t="s">
        <v>17</v>
      </c>
      <c r="C11" s="14" t="s">
        <v>38</v>
      </c>
      <c r="D11" s="12">
        <f>SUM(D12:D20)</f>
        <v>407117</v>
      </c>
      <c r="E11" s="12">
        <f>SUM(E12:E20)</f>
        <v>406853</v>
      </c>
      <c r="F11" s="6">
        <f t="shared" si="0"/>
        <v>-264</v>
      </c>
      <c r="G11" s="46"/>
      <c r="H11" s="11"/>
      <c r="I11" s="14" t="s">
        <v>16</v>
      </c>
      <c r="J11" s="8">
        <v>22190</v>
      </c>
      <c r="K11" s="8">
        <v>22190</v>
      </c>
      <c r="L11" s="7">
        <f t="shared" si="1"/>
        <v>0</v>
      </c>
    </row>
    <row r="12" spans="1:12" ht="17.25" customHeight="1">
      <c r="A12" s="43"/>
      <c r="B12" s="11"/>
      <c r="C12" s="14" t="s">
        <v>39</v>
      </c>
      <c r="D12" s="12">
        <v>196300</v>
      </c>
      <c r="E12" s="12">
        <v>196300</v>
      </c>
      <c r="F12" s="6">
        <f t="shared" si="0"/>
        <v>0</v>
      </c>
      <c r="G12" s="46"/>
      <c r="H12" s="11"/>
      <c r="I12" s="10" t="s">
        <v>18</v>
      </c>
      <c r="J12" s="8">
        <v>26847</v>
      </c>
      <c r="K12" s="8">
        <v>26847</v>
      </c>
      <c r="L12" s="7">
        <f t="shared" si="1"/>
        <v>0</v>
      </c>
    </row>
    <row r="13" spans="1:12" ht="17.25" customHeight="1">
      <c r="A13" s="43"/>
      <c r="B13" s="11"/>
      <c r="C13" s="14" t="s">
        <v>40</v>
      </c>
      <c r="D13" s="12">
        <v>59382</v>
      </c>
      <c r="E13" s="12">
        <v>59382</v>
      </c>
      <c r="F13" s="6">
        <f t="shared" si="0"/>
        <v>0</v>
      </c>
      <c r="G13" s="46"/>
      <c r="H13" s="11"/>
      <c r="I13" s="10" t="s">
        <v>19</v>
      </c>
      <c r="J13" s="8">
        <v>5600</v>
      </c>
      <c r="K13" s="8">
        <v>5058</v>
      </c>
      <c r="L13" s="7">
        <f t="shared" si="1"/>
        <v>-542</v>
      </c>
    </row>
    <row r="14" spans="1:12" ht="17.25" customHeight="1">
      <c r="A14" s="43"/>
      <c r="B14" s="15"/>
      <c r="C14" s="10" t="s">
        <v>41</v>
      </c>
      <c r="D14" s="12">
        <v>22000</v>
      </c>
      <c r="E14" s="12">
        <v>22000</v>
      </c>
      <c r="F14" s="6">
        <f t="shared" si="0"/>
        <v>0</v>
      </c>
      <c r="G14" s="46"/>
      <c r="H14" s="16"/>
      <c r="I14" s="10" t="s">
        <v>20</v>
      </c>
      <c r="J14" s="8">
        <v>51595</v>
      </c>
      <c r="K14" s="8">
        <v>50128</v>
      </c>
      <c r="L14" s="7">
        <f t="shared" si="1"/>
        <v>-1467</v>
      </c>
    </row>
    <row r="15" spans="1:12" ht="17.25" customHeight="1">
      <c r="A15" s="43"/>
      <c r="B15" s="15"/>
      <c r="C15" s="10" t="s">
        <v>42</v>
      </c>
      <c r="D15" s="12">
        <v>27000</v>
      </c>
      <c r="E15" s="12">
        <v>27000</v>
      </c>
      <c r="F15" s="6">
        <f t="shared" si="0"/>
        <v>0</v>
      </c>
      <c r="G15" s="46"/>
      <c r="H15" s="16" t="s">
        <v>50</v>
      </c>
      <c r="I15" s="10" t="s">
        <v>22</v>
      </c>
      <c r="J15" s="8">
        <v>5300</v>
      </c>
      <c r="K15" s="8">
        <v>5191</v>
      </c>
      <c r="L15" s="7">
        <f t="shared" si="1"/>
        <v>-109</v>
      </c>
    </row>
    <row r="16" spans="1:12" ht="17.25" customHeight="1">
      <c r="A16" s="43"/>
      <c r="B16" s="11"/>
      <c r="C16" s="10" t="s">
        <v>21</v>
      </c>
      <c r="D16" s="12">
        <v>40000</v>
      </c>
      <c r="E16" s="12">
        <v>40000</v>
      </c>
      <c r="F16" s="6">
        <f t="shared" si="0"/>
        <v>0</v>
      </c>
      <c r="G16" s="46"/>
      <c r="H16" s="9" t="s">
        <v>24</v>
      </c>
      <c r="I16" s="10" t="s">
        <v>38</v>
      </c>
      <c r="J16" s="8">
        <f>SUM(J17:J33)</f>
        <v>228381</v>
      </c>
      <c r="K16" s="8">
        <f>SUM(K17:K33)</f>
        <v>227613</v>
      </c>
      <c r="L16" s="7">
        <f t="shared" si="1"/>
        <v>-768</v>
      </c>
    </row>
    <row r="17" spans="1:12" ht="17.25" customHeight="1">
      <c r="A17" s="43"/>
      <c r="B17" s="11"/>
      <c r="C17" s="10" t="s">
        <v>23</v>
      </c>
      <c r="D17" s="12">
        <v>11890</v>
      </c>
      <c r="E17" s="12">
        <v>11890</v>
      </c>
      <c r="F17" s="6">
        <f t="shared" si="0"/>
        <v>0</v>
      </c>
      <c r="G17" s="46"/>
      <c r="H17" s="11"/>
      <c r="I17" s="10" t="s">
        <v>51</v>
      </c>
      <c r="J17" s="8">
        <v>2500</v>
      </c>
      <c r="K17" s="8">
        <v>2500</v>
      </c>
      <c r="L17" s="7">
        <f t="shared" si="1"/>
        <v>0</v>
      </c>
    </row>
    <row r="18" spans="1:12" ht="17.25" customHeight="1">
      <c r="A18" s="43"/>
      <c r="B18" s="11"/>
      <c r="C18" s="14" t="s">
        <v>25</v>
      </c>
      <c r="D18" s="8">
        <v>18169</v>
      </c>
      <c r="E18" s="8">
        <v>18172</v>
      </c>
      <c r="F18" s="6">
        <f aca="true" t="shared" si="2" ref="F18:F36">E18-D18</f>
        <v>3</v>
      </c>
      <c r="G18" s="46"/>
      <c r="H18" s="11"/>
      <c r="I18" s="10" t="s">
        <v>52</v>
      </c>
      <c r="J18" s="8">
        <v>74747</v>
      </c>
      <c r="K18" s="8">
        <v>74747</v>
      </c>
      <c r="L18" s="7">
        <f t="shared" si="1"/>
        <v>0</v>
      </c>
    </row>
    <row r="19" spans="1:12" ht="17.25" customHeight="1">
      <c r="A19" s="43"/>
      <c r="B19" s="11"/>
      <c r="C19" s="10" t="s">
        <v>26</v>
      </c>
      <c r="D19" s="8">
        <v>19200</v>
      </c>
      <c r="E19" s="8">
        <v>19200</v>
      </c>
      <c r="F19" s="6">
        <f t="shared" si="2"/>
        <v>0</v>
      </c>
      <c r="G19" s="46"/>
      <c r="H19" s="11"/>
      <c r="I19" s="10" t="s">
        <v>53</v>
      </c>
      <c r="J19" s="8">
        <v>28890</v>
      </c>
      <c r="K19" s="8">
        <v>28323</v>
      </c>
      <c r="L19" s="7">
        <f t="shared" si="1"/>
        <v>-567</v>
      </c>
    </row>
    <row r="20" spans="1:12" ht="17.25" customHeight="1">
      <c r="A20" s="43"/>
      <c r="B20" s="16"/>
      <c r="C20" s="10" t="s">
        <v>27</v>
      </c>
      <c r="D20" s="8">
        <v>13176</v>
      </c>
      <c r="E20" s="8">
        <v>12909</v>
      </c>
      <c r="F20" s="6">
        <f t="shared" si="2"/>
        <v>-267</v>
      </c>
      <c r="G20" s="46"/>
      <c r="H20" s="11"/>
      <c r="I20" s="10" t="s">
        <v>54</v>
      </c>
      <c r="J20" s="8">
        <v>12726</v>
      </c>
      <c r="K20" s="8">
        <v>12726</v>
      </c>
      <c r="L20" s="7">
        <f t="shared" si="1"/>
        <v>0</v>
      </c>
    </row>
    <row r="21" spans="1:12" ht="17.25" customHeight="1">
      <c r="A21" s="43"/>
      <c r="B21" s="11" t="s">
        <v>30</v>
      </c>
      <c r="C21" s="10" t="s">
        <v>38</v>
      </c>
      <c r="D21" s="8">
        <f>SUM(D22:D33)</f>
        <v>158706</v>
      </c>
      <c r="E21" s="8">
        <f>SUM(E22:E33)</f>
        <v>155400</v>
      </c>
      <c r="F21" s="6">
        <f t="shared" si="2"/>
        <v>-3306</v>
      </c>
      <c r="G21" s="46"/>
      <c r="H21" s="11"/>
      <c r="I21" s="14" t="s">
        <v>55</v>
      </c>
      <c r="J21" s="8">
        <v>1267</v>
      </c>
      <c r="K21" s="8">
        <v>1267</v>
      </c>
      <c r="L21" s="7">
        <f t="shared" si="1"/>
        <v>0</v>
      </c>
    </row>
    <row r="22" spans="1:12" ht="17.25" customHeight="1">
      <c r="A22" s="43"/>
      <c r="B22" s="11"/>
      <c r="C22" s="10" t="s">
        <v>56</v>
      </c>
      <c r="D22" s="8">
        <v>66000</v>
      </c>
      <c r="E22" s="8">
        <v>63704</v>
      </c>
      <c r="F22" s="6">
        <f t="shared" si="2"/>
        <v>-2296</v>
      </c>
      <c r="G22" s="46"/>
      <c r="H22" s="11"/>
      <c r="I22" s="14" t="s">
        <v>57</v>
      </c>
      <c r="J22" s="8">
        <v>18169</v>
      </c>
      <c r="K22" s="8">
        <v>18172</v>
      </c>
      <c r="L22" s="7">
        <f t="shared" si="1"/>
        <v>3</v>
      </c>
    </row>
    <row r="23" spans="1:12" ht="17.25" customHeight="1">
      <c r="A23" s="43"/>
      <c r="B23" s="11"/>
      <c r="C23" s="10" t="s">
        <v>58</v>
      </c>
      <c r="D23" s="8">
        <v>33000</v>
      </c>
      <c r="E23" s="8">
        <v>31675</v>
      </c>
      <c r="F23" s="6">
        <f t="shared" si="2"/>
        <v>-1325</v>
      </c>
      <c r="G23" s="46"/>
      <c r="H23" s="11"/>
      <c r="I23" s="14" t="s">
        <v>59</v>
      </c>
      <c r="J23" s="8">
        <v>19200</v>
      </c>
      <c r="K23" s="8">
        <v>19200</v>
      </c>
      <c r="L23" s="7">
        <f t="shared" si="1"/>
        <v>0</v>
      </c>
    </row>
    <row r="24" spans="1:12" ht="17.25" customHeight="1">
      <c r="A24" s="43"/>
      <c r="B24" s="11"/>
      <c r="C24" s="10" t="s">
        <v>60</v>
      </c>
      <c r="D24" s="8">
        <v>2000</v>
      </c>
      <c r="E24" s="8">
        <v>2000</v>
      </c>
      <c r="F24" s="6">
        <f t="shared" si="2"/>
        <v>0</v>
      </c>
      <c r="G24" s="46"/>
      <c r="H24" s="11"/>
      <c r="I24" s="14" t="s">
        <v>27</v>
      </c>
      <c r="J24" s="8">
        <v>13176</v>
      </c>
      <c r="K24" s="8">
        <v>12909</v>
      </c>
      <c r="L24" s="7">
        <f t="shared" si="1"/>
        <v>-267</v>
      </c>
    </row>
    <row r="25" spans="1:12" ht="17.25" customHeight="1">
      <c r="A25" s="43"/>
      <c r="B25" s="11"/>
      <c r="C25" s="10" t="s">
        <v>28</v>
      </c>
      <c r="D25" s="8">
        <v>25000</v>
      </c>
      <c r="E25" s="8">
        <v>25228</v>
      </c>
      <c r="F25" s="6">
        <f t="shared" si="2"/>
        <v>228</v>
      </c>
      <c r="G25" s="46"/>
      <c r="H25" s="11"/>
      <c r="I25" s="10" t="s">
        <v>28</v>
      </c>
      <c r="J25" s="8">
        <v>25000</v>
      </c>
      <c r="K25" s="8">
        <v>25228</v>
      </c>
      <c r="L25" s="7">
        <f t="shared" si="1"/>
        <v>228</v>
      </c>
    </row>
    <row r="26" spans="1:12" ht="17.25" customHeight="1">
      <c r="A26" s="43"/>
      <c r="B26" s="11"/>
      <c r="C26" s="17" t="s">
        <v>44</v>
      </c>
      <c r="D26" s="8">
        <v>7081</v>
      </c>
      <c r="E26" s="8">
        <v>7081</v>
      </c>
      <c r="F26" s="6">
        <f t="shared" si="2"/>
        <v>0</v>
      </c>
      <c r="G26" s="46"/>
      <c r="H26" s="11"/>
      <c r="I26" s="17" t="s">
        <v>43</v>
      </c>
      <c r="J26" s="8">
        <v>7081</v>
      </c>
      <c r="K26" s="8">
        <v>7081</v>
      </c>
      <c r="L26" s="7">
        <f t="shared" si="1"/>
        <v>0</v>
      </c>
    </row>
    <row r="27" spans="1:12" ht="17.25" customHeight="1">
      <c r="A27" s="43"/>
      <c r="B27" s="11"/>
      <c r="C27" s="17" t="s">
        <v>61</v>
      </c>
      <c r="D27" s="8">
        <v>580</v>
      </c>
      <c r="E27" s="8">
        <v>660</v>
      </c>
      <c r="F27" s="6">
        <f t="shared" si="2"/>
        <v>80</v>
      </c>
      <c r="G27" s="46"/>
      <c r="H27" s="11"/>
      <c r="I27" s="10" t="s">
        <v>29</v>
      </c>
      <c r="J27" s="8">
        <v>580</v>
      </c>
      <c r="K27" s="8">
        <v>660</v>
      </c>
      <c r="L27" s="7">
        <f t="shared" si="1"/>
        <v>80</v>
      </c>
    </row>
    <row r="28" spans="1:12" ht="17.25" customHeight="1">
      <c r="A28" s="43"/>
      <c r="B28" s="11"/>
      <c r="C28" s="17" t="s">
        <v>61</v>
      </c>
      <c r="D28" s="8">
        <v>376</v>
      </c>
      <c r="E28" s="8">
        <v>376</v>
      </c>
      <c r="F28" s="6">
        <f t="shared" si="2"/>
        <v>0</v>
      </c>
      <c r="G28" s="46"/>
      <c r="H28" s="11"/>
      <c r="I28" s="10" t="s">
        <v>62</v>
      </c>
      <c r="J28" s="8">
        <v>376</v>
      </c>
      <c r="K28" s="8">
        <v>376</v>
      </c>
      <c r="L28" s="7">
        <f t="shared" si="1"/>
        <v>0</v>
      </c>
    </row>
    <row r="29" spans="1:12" ht="17.25" customHeight="1">
      <c r="A29" s="43"/>
      <c r="B29" s="11"/>
      <c r="C29" s="17" t="s">
        <v>63</v>
      </c>
      <c r="D29" s="8">
        <v>10000</v>
      </c>
      <c r="E29" s="8">
        <v>10002</v>
      </c>
      <c r="F29" s="6">
        <f t="shared" si="2"/>
        <v>2</v>
      </c>
      <c r="G29" s="46"/>
      <c r="H29" s="11"/>
      <c r="I29" s="17" t="s">
        <v>64</v>
      </c>
      <c r="J29" s="8">
        <v>10000</v>
      </c>
      <c r="K29" s="8">
        <v>10002</v>
      </c>
      <c r="L29" s="7">
        <f t="shared" si="1"/>
        <v>2</v>
      </c>
    </row>
    <row r="30" spans="1:12" ht="17.25" customHeight="1">
      <c r="A30" s="43"/>
      <c r="B30" s="11"/>
      <c r="C30" s="17" t="s">
        <v>65</v>
      </c>
      <c r="D30" s="8">
        <v>9200</v>
      </c>
      <c r="E30" s="8">
        <v>9204</v>
      </c>
      <c r="F30" s="6">
        <f t="shared" si="2"/>
        <v>4</v>
      </c>
      <c r="G30" s="46"/>
      <c r="H30" s="11"/>
      <c r="I30" s="10" t="s">
        <v>66</v>
      </c>
      <c r="J30" s="8">
        <v>9200</v>
      </c>
      <c r="K30" s="8">
        <v>9204</v>
      </c>
      <c r="L30" s="7">
        <f t="shared" si="1"/>
        <v>4</v>
      </c>
    </row>
    <row r="31" spans="1:12" ht="17.25" customHeight="1">
      <c r="A31" s="43"/>
      <c r="B31" s="11"/>
      <c r="C31" s="17" t="s">
        <v>67</v>
      </c>
      <c r="D31" s="8">
        <v>3020</v>
      </c>
      <c r="E31" s="8">
        <v>3020</v>
      </c>
      <c r="F31" s="6">
        <f t="shared" si="2"/>
        <v>0</v>
      </c>
      <c r="G31" s="46"/>
      <c r="H31" s="11"/>
      <c r="I31" s="10" t="s">
        <v>68</v>
      </c>
      <c r="J31" s="8">
        <v>3020</v>
      </c>
      <c r="K31" s="8">
        <v>3020</v>
      </c>
      <c r="L31" s="7">
        <f t="shared" si="1"/>
        <v>0</v>
      </c>
    </row>
    <row r="32" spans="1:12" ht="17.25" customHeight="1">
      <c r="A32" s="43"/>
      <c r="B32" s="11"/>
      <c r="C32" s="17" t="s">
        <v>69</v>
      </c>
      <c r="D32" s="8">
        <v>1949</v>
      </c>
      <c r="E32" s="8">
        <v>1949</v>
      </c>
      <c r="F32" s="6">
        <f t="shared" si="2"/>
        <v>0</v>
      </c>
      <c r="G32" s="46"/>
      <c r="H32" s="11"/>
      <c r="I32" s="10" t="s">
        <v>70</v>
      </c>
      <c r="J32" s="8">
        <v>1949</v>
      </c>
      <c r="K32" s="8">
        <v>1698</v>
      </c>
      <c r="L32" s="7">
        <f t="shared" si="1"/>
        <v>-251</v>
      </c>
    </row>
    <row r="33" spans="1:12" ht="17.25" customHeight="1">
      <c r="A33" s="43"/>
      <c r="B33" s="11"/>
      <c r="C33" s="17" t="s">
        <v>71</v>
      </c>
      <c r="D33" s="8">
        <v>500</v>
      </c>
      <c r="E33" s="8">
        <v>501</v>
      </c>
      <c r="F33" s="6">
        <f t="shared" si="2"/>
        <v>1</v>
      </c>
      <c r="G33" s="46"/>
      <c r="H33" s="16"/>
      <c r="I33" s="17" t="s">
        <v>72</v>
      </c>
      <c r="J33" s="8">
        <v>500</v>
      </c>
      <c r="K33" s="8">
        <v>500</v>
      </c>
      <c r="L33" s="7">
        <f t="shared" si="1"/>
        <v>0</v>
      </c>
    </row>
    <row r="34" spans="1:12" ht="17.25" customHeight="1">
      <c r="A34" s="43"/>
      <c r="B34" s="14" t="s">
        <v>73</v>
      </c>
      <c r="C34" s="10" t="s">
        <v>74</v>
      </c>
      <c r="D34" s="12">
        <v>8000</v>
      </c>
      <c r="E34" s="12">
        <v>8000</v>
      </c>
      <c r="F34" s="6">
        <f t="shared" si="2"/>
        <v>0</v>
      </c>
      <c r="G34" s="46"/>
      <c r="H34" s="14" t="s">
        <v>75</v>
      </c>
      <c r="I34" s="10" t="s">
        <v>75</v>
      </c>
      <c r="J34" s="8">
        <v>3738</v>
      </c>
      <c r="K34" s="8">
        <v>3743</v>
      </c>
      <c r="L34" s="7">
        <f t="shared" si="1"/>
        <v>5</v>
      </c>
    </row>
    <row r="35" spans="1:12" ht="17.25" customHeight="1">
      <c r="A35" s="43"/>
      <c r="B35" s="14" t="s">
        <v>31</v>
      </c>
      <c r="C35" s="14" t="s">
        <v>32</v>
      </c>
      <c r="D35" s="12">
        <v>8189</v>
      </c>
      <c r="E35" s="12">
        <v>8189</v>
      </c>
      <c r="F35" s="6">
        <f t="shared" si="2"/>
        <v>0</v>
      </c>
      <c r="G35" s="46"/>
      <c r="H35" s="16" t="s">
        <v>33</v>
      </c>
      <c r="I35" s="10" t="s">
        <v>33</v>
      </c>
      <c r="J35" s="8">
        <v>9550</v>
      </c>
      <c r="K35" s="8">
        <v>805</v>
      </c>
      <c r="L35" s="7">
        <f t="shared" si="1"/>
        <v>-8745</v>
      </c>
    </row>
    <row r="36" spans="1:12" ht="17.25" customHeight="1" thickBot="1">
      <c r="A36" s="44"/>
      <c r="B36" s="18" t="s">
        <v>34</v>
      </c>
      <c r="C36" s="19" t="s">
        <v>34</v>
      </c>
      <c r="D36" s="20">
        <v>1283</v>
      </c>
      <c r="E36" s="20">
        <v>1273</v>
      </c>
      <c r="F36" s="21">
        <f t="shared" si="2"/>
        <v>-10</v>
      </c>
      <c r="G36" s="47"/>
      <c r="H36" s="18" t="s">
        <v>31</v>
      </c>
      <c r="I36" s="19" t="s">
        <v>76</v>
      </c>
      <c r="J36" s="22">
        <v>0</v>
      </c>
      <c r="K36" s="22">
        <v>12448</v>
      </c>
      <c r="L36" s="23">
        <f t="shared" si="1"/>
        <v>12448</v>
      </c>
    </row>
    <row r="37" spans="1:12" ht="17.25" customHeight="1">
      <c r="A37" s="34" t="s">
        <v>37</v>
      </c>
      <c r="B37" s="32" t="s">
        <v>38</v>
      </c>
      <c r="C37" s="33"/>
      <c r="D37" s="25">
        <f>SUM(D38,D39,D40,D41,D42,D43,D44)</f>
        <v>80315</v>
      </c>
      <c r="E37" s="25">
        <f>SUM(E38,E39,E40,E41,E42,E43,E44)</f>
        <v>83364</v>
      </c>
      <c r="F37" s="26">
        <f aca="true" t="shared" si="3" ref="F37:F44">E37-D37</f>
        <v>3049</v>
      </c>
      <c r="G37" s="37" t="s">
        <v>37</v>
      </c>
      <c r="H37" s="32" t="s">
        <v>38</v>
      </c>
      <c r="I37" s="33"/>
      <c r="J37" s="25">
        <f>SUM(J38,J39,J40,J41,J42,J43,J44)</f>
        <v>80315</v>
      </c>
      <c r="K37" s="25">
        <f>SUM(K38,K39,K40,K41,K42,K43,K44)</f>
        <v>83364</v>
      </c>
      <c r="L37" s="27">
        <f t="shared" si="1"/>
        <v>3049</v>
      </c>
    </row>
    <row r="38" spans="1:12" ht="17.25" customHeight="1">
      <c r="A38" s="34"/>
      <c r="B38" s="28" t="s">
        <v>45</v>
      </c>
      <c r="C38" s="24" t="s">
        <v>77</v>
      </c>
      <c r="D38" s="25">
        <v>20721</v>
      </c>
      <c r="E38" s="25">
        <v>20721</v>
      </c>
      <c r="F38" s="6">
        <f t="shared" si="3"/>
        <v>0</v>
      </c>
      <c r="G38" s="37"/>
      <c r="H38" s="29" t="s">
        <v>13</v>
      </c>
      <c r="I38" s="14" t="s">
        <v>36</v>
      </c>
      <c r="J38" s="8">
        <v>57430</v>
      </c>
      <c r="K38" s="8">
        <v>57422</v>
      </c>
      <c r="L38" s="7">
        <f aca="true" t="shared" si="4" ref="L38:L43">K38-J38</f>
        <v>-8</v>
      </c>
    </row>
    <row r="39" spans="1:12" ht="17.25" customHeight="1">
      <c r="A39" s="35"/>
      <c r="B39" s="11" t="s">
        <v>11</v>
      </c>
      <c r="C39" s="16" t="s">
        <v>11</v>
      </c>
      <c r="D39" s="25">
        <v>12667</v>
      </c>
      <c r="E39" s="25">
        <v>15714</v>
      </c>
      <c r="F39" s="6">
        <f t="shared" si="3"/>
        <v>3047</v>
      </c>
      <c r="G39" s="38"/>
      <c r="H39" s="30"/>
      <c r="I39" s="10" t="s">
        <v>20</v>
      </c>
      <c r="J39" s="12">
        <v>11358</v>
      </c>
      <c r="K39" s="12">
        <v>11075</v>
      </c>
      <c r="L39" s="7">
        <f t="shared" si="4"/>
        <v>-283</v>
      </c>
    </row>
    <row r="40" spans="1:12" ht="17.25" customHeight="1">
      <c r="A40" s="35"/>
      <c r="B40" s="29" t="s">
        <v>35</v>
      </c>
      <c r="C40" s="14" t="s">
        <v>17</v>
      </c>
      <c r="D40" s="12">
        <v>39608</v>
      </c>
      <c r="E40" s="12">
        <v>39608</v>
      </c>
      <c r="F40" s="6">
        <f t="shared" si="3"/>
        <v>0</v>
      </c>
      <c r="G40" s="38"/>
      <c r="H40" s="10" t="s">
        <v>50</v>
      </c>
      <c r="I40" s="10" t="s">
        <v>22</v>
      </c>
      <c r="J40" s="12">
        <v>1620</v>
      </c>
      <c r="K40" s="12">
        <v>1219</v>
      </c>
      <c r="L40" s="7">
        <f t="shared" si="4"/>
        <v>-401</v>
      </c>
    </row>
    <row r="41" spans="1:12" ht="17.25" customHeight="1">
      <c r="A41" s="35"/>
      <c r="B41" s="31"/>
      <c r="C41" s="14" t="s">
        <v>23</v>
      </c>
      <c r="D41" s="12">
        <v>3583</v>
      </c>
      <c r="E41" s="12">
        <v>3583</v>
      </c>
      <c r="F41" s="6">
        <f t="shared" si="3"/>
        <v>0</v>
      </c>
      <c r="G41" s="38"/>
      <c r="H41" s="10" t="s">
        <v>24</v>
      </c>
      <c r="I41" s="10" t="s">
        <v>24</v>
      </c>
      <c r="J41" s="12">
        <v>7497</v>
      </c>
      <c r="K41" s="12">
        <v>7497</v>
      </c>
      <c r="L41" s="7">
        <f t="shared" si="4"/>
        <v>0</v>
      </c>
    </row>
    <row r="42" spans="1:12" ht="17.25" customHeight="1">
      <c r="A42" s="35"/>
      <c r="B42" s="10" t="s">
        <v>30</v>
      </c>
      <c r="C42" s="14" t="s">
        <v>30</v>
      </c>
      <c r="D42" s="12">
        <v>0</v>
      </c>
      <c r="E42" s="12">
        <v>0</v>
      </c>
      <c r="F42" s="6">
        <f t="shared" si="3"/>
        <v>0</v>
      </c>
      <c r="G42" s="38"/>
      <c r="H42" s="10" t="s">
        <v>33</v>
      </c>
      <c r="I42" s="10" t="s">
        <v>33</v>
      </c>
      <c r="J42" s="12">
        <v>2410</v>
      </c>
      <c r="K42" s="12">
        <v>0</v>
      </c>
      <c r="L42" s="7">
        <f t="shared" si="4"/>
        <v>-2410</v>
      </c>
    </row>
    <row r="43" spans="1:12" ht="17.25" customHeight="1">
      <c r="A43" s="35"/>
      <c r="B43" s="10" t="s">
        <v>31</v>
      </c>
      <c r="C43" s="14" t="s">
        <v>32</v>
      </c>
      <c r="D43" s="12">
        <v>3734</v>
      </c>
      <c r="E43" s="12">
        <v>3734</v>
      </c>
      <c r="F43" s="6">
        <f t="shared" si="3"/>
        <v>0</v>
      </c>
      <c r="G43" s="38"/>
      <c r="H43" s="10" t="s">
        <v>31</v>
      </c>
      <c r="I43" s="10" t="s">
        <v>76</v>
      </c>
      <c r="J43" s="12">
        <v>0</v>
      </c>
      <c r="K43" s="12">
        <v>6151</v>
      </c>
      <c r="L43" s="7">
        <f t="shared" si="4"/>
        <v>6151</v>
      </c>
    </row>
    <row r="44" spans="1:12" ht="17.25" customHeight="1" thickBot="1">
      <c r="A44" s="36"/>
      <c r="B44" s="19" t="s">
        <v>34</v>
      </c>
      <c r="C44" s="18" t="s">
        <v>34</v>
      </c>
      <c r="D44" s="20">
        <v>2</v>
      </c>
      <c r="E44" s="20">
        <v>4</v>
      </c>
      <c r="F44" s="21">
        <f t="shared" si="3"/>
        <v>2</v>
      </c>
      <c r="G44" s="39"/>
      <c r="H44" s="19"/>
      <c r="I44" s="19"/>
      <c r="J44" s="20"/>
      <c r="K44" s="20"/>
      <c r="L44" s="23"/>
    </row>
    <row r="47" ht="13.5">
      <c r="C47" s="1"/>
    </row>
  </sheetData>
  <mergeCells count="24">
    <mergeCell ref="K4:K5"/>
    <mergeCell ref="L4:L5"/>
    <mergeCell ref="J4:J5"/>
    <mergeCell ref="A1:L1"/>
    <mergeCell ref="K2:L2"/>
    <mergeCell ref="A3:F3"/>
    <mergeCell ref="G3:L3"/>
    <mergeCell ref="A6:C6"/>
    <mergeCell ref="G6:I6"/>
    <mergeCell ref="F4:F5"/>
    <mergeCell ref="G4:G5"/>
    <mergeCell ref="H4:I5"/>
    <mergeCell ref="A4:A5"/>
    <mergeCell ref="B4:C5"/>
    <mergeCell ref="D4:D5"/>
    <mergeCell ref="E4:E5"/>
    <mergeCell ref="B7:C7"/>
    <mergeCell ref="A7:A36"/>
    <mergeCell ref="G7:G36"/>
    <mergeCell ref="H7:I7"/>
    <mergeCell ref="B37:C37"/>
    <mergeCell ref="A37:A44"/>
    <mergeCell ref="H37:I37"/>
    <mergeCell ref="G37:G44"/>
  </mergeCells>
  <printOptions/>
  <pageMargins left="0.15748031496062992" right="0.1968503937007874" top="0.3937007874015748" bottom="0.3937007874015748" header="0" footer="0"/>
  <pageSetup horizontalDpi="300" verticalDpi="300" orientation="portrait" paperSize="9" r:id="rId1"/>
  <headerFooter alignWithMargins="0">
    <oddFooter>&amp;C- &amp;P -</oddFooter>
  </headerFooter>
  <ignoredErrors>
    <ignoredError sqref="D21:E21 J16:K16 J8:K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6" sqref="E36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둔산종합사회복지관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신정원</cp:lastModifiedBy>
  <cp:lastPrinted>2009-02-10T00:09:17Z</cp:lastPrinted>
  <dcterms:created xsi:type="dcterms:W3CDTF">2007-06-13T05:13:37Z</dcterms:created>
  <dcterms:modified xsi:type="dcterms:W3CDTF">2009-03-24T01:36:24Z</dcterms:modified>
  <cp:category/>
  <cp:version/>
  <cp:contentType/>
  <cp:contentStatus/>
</cp:coreProperties>
</file>