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1640" windowHeight="6435" tabRatio="780" activeTab="0"/>
  </bookViews>
  <sheets>
    <sheet name="2차추경총괄표" sheetId="1" r:id="rId1"/>
  </sheets>
  <definedNames>
    <definedName name="_xlnm.Print_Area" localSheetId="0">'2차추경총괄표'!$B$2:$O$27</definedName>
    <definedName name="_xlnm.Print_Titles" localSheetId="0">'2차추경총괄표'!$5:$6</definedName>
  </definedNames>
  <calcPr fullCalcOnLoad="1"/>
</workbook>
</file>

<file path=xl/sharedStrings.xml><?xml version="1.0" encoding="utf-8"?>
<sst xmlns="http://schemas.openxmlformats.org/spreadsheetml/2006/main" count="62" uniqueCount="46">
  <si>
    <t>%</t>
  </si>
  <si>
    <t>관</t>
  </si>
  <si>
    <t>항</t>
  </si>
  <si>
    <t>목</t>
  </si>
  <si>
    <t>총    계</t>
  </si>
  <si>
    <t>01 사무비</t>
  </si>
  <si>
    <t>13 운영비</t>
  </si>
  <si>
    <t>총    계</t>
  </si>
  <si>
    <t>과  목</t>
  </si>
  <si>
    <t>금액</t>
  </si>
  <si>
    <t>과  목</t>
  </si>
  <si>
    <t>관</t>
  </si>
  <si>
    <t>항</t>
  </si>
  <si>
    <t>금액</t>
  </si>
  <si>
    <t>%</t>
  </si>
  <si>
    <t>03 보조금수입</t>
  </si>
  <si>
    <t>31 보조금수입</t>
  </si>
  <si>
    <t>증감(B-A)</t>
  </si>
  <si>
    <t>(단위:천원)</t>
  </si>
  <si>
    <t>10예산(A)</t>
  </si>
  <si>
    <t>10추경(B)</t>
  </si>
  <si>
    <t>세   입</t>
  </si>
  <si>
    <t>세  출</t>
  </si>
  <si>
    <t>10추경(B)</t>
  </si>
  <si>
    <t>10예산(A)</t>
  </si>
  <si>
    <t>313 사회복지관 운영비</t>
  </si>
  <si>
    <t>313 재가복지 운영비</t>
  </si>
  <si>
    <t>313 기능보강사업비</t>
  </si>
  <si>
    <t>-</t>
  </si>
  <si>
    <t>137 기타운영비</t>
  </si>
  <si>
    <t>02  재산조성비</t>
  </si>
  <si>
    <t>21 시설비</t>
  </si>
  <si>
    <t>211 시설비</t>
  </si>
  <si>
    <t>314 KRA키즈아카데미</t>
  </si>
  <si>
    <t>314 조리실현대화사업</t>
  </si>
  <si>
    <t>03 사업비</t>
  </si>
  <si>
    <t>31 사업비</t>
  </si>
  <si>
    <t>311 가족복지사업</t>
  </si>
  <si>
    <t>312 지역사회보호사업</t>
  </si>
  <si>
    <t>313 경로식당급식도우미사업</t>
  </si>
  <si>
    <t>314 교육만두레</t>
  </si>
  <si>
    <t>04 후원금수입</t>
  </si>
  <si>
    <t>41 후원금수입</t>
  </si>
  <si>
    <t>411 지정후원금</t>
  </si>
  <si>
    <t>-</t>
  </si>
  <si>
    <t xml:space="preserve">둔산종합사회복지관 제2차 추경예산 총괄표 </t>
  </si>
</sst>
</file>

<file path=xl/styles.xml><?xml version="1.0" encoding="utf-8"?>
<styleSheet xmlns="http://schemas.openxmlformats.org/spreadsheetml/2006/main">
  <numFmts count="5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.0\ _p_t_a_-;\-* #,##0.0\ _p_t_a_-;_-* &quot;-&quot;\ _p_t_a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0.0%"/>
    <numFmt numFmtId="190" formatCode="0_);[Red]\(0\)"/>
    <numFmt numFmtId="191" formatCode="#,##0.0_ "/>
    <numFmt numFmtId="192" formatCode="[$-412]AM/PM\ h:mm:ss"/>
    <numFmt numFmtId="193" formatCode="[$-412]yyyy&quot;년&quot;\ m&quot;월&quot;\ d&quot;일&quot;\ dddd"/>
    <numFmt numFmtId="194" formatCode="&quot;\&quot;#,##0_);[Red]\(&quot;\&quot;#,##0\)"/>
    <numFmt numFmtId="195" formatCode="&quot;△&quot;#,##0_ "/>
    <numFmt numFmtId="196" formatCode="0.0_ "/>
    <numFmt numFmtId="197" formatCode="0.0_);&quot;△&quot;0.0"/>
    <numFmt numFmtId="198" formatCode="0.0_);&quot;△&quot;0.0%"/>
    <numFmt numFmtId="199" formatCode="0.0_);&quot;△&quot;0.00%"/>
    <numFmt numFmtId="200" formatCode="&quot;△&quot;"/>
    <numFmt numFmtId="201" formatCode="0.0_);&quot;△&quot;0"/>
    <numFmt numFmtId="202" formatCode="0.0_);&quot;△&quot;"/>
    <numFmt numFmtId="203" formatCode="#,##0_);[Red]\(#,##0\)"/>
    <numFmt numFmtId="204" formatCode="&quot;△&quot;\,##"/>
    <numFmt numFmtId="205" formatCode="&quot;△&quot;##"/>
    <numFmt numFmtId="206" formatCode="#,##0_);&quot;△&quot;#,##0"/>
    <numFmt numFmtId="207" formatCode="&quot;\&quot;#,##0.000_);[Red]\(&quot;\&quot;#,##0.000\)"/>
    <numFmt numFmtId="208" formatCode="&quot;\&quot;#,##0.00_);[Red]\(&quot;\&quot;#,##0.00\)"/>
    <numFmt numFmtId="209" formatCode="&quot;\&quot;#,##0.0_);[Red]\(&quot;\&quot;#,##0.0\)"/>
    <numFmt numFmtId="210" formatCode="#,##0.0_);[Red]\(#,##0.0\)"/>
    <numFmt numFmtId="211" formatCode="#,##0_);\(#,##0\)"/>
    <numFmt numFmtId="212" formatCode="#,##0.0_);\(#,##0.0\)"/>
    <numFmt numFmtId="213" formatCode="0.0_);[Red]\(0.0\)"/>
    <numFmt numFmtId="214" formatCode="0.0_);\(0.0\)"/>
  </numFmts>
  <fonts count="34">
    <font>
      <sz val="11"/>
      <name val="돋움"/>
      <family val="3"/>
    </font>
    <font>
      <sz val="8"/>
      <name val="돋움"/>
      <family val="3"/>
    </font>
    <font>
      <sz val="11"/>
      <name val="휴먼태가람체"/>
      <family val="3"/>
    </font>
    <font>
      <sz val="9"/>
      <name val="돋움"/>
      <family val="3"/>
    </font>
    <font>
      <u val="single"/>
      <sz val="9.9"/>
      <color indexed="12"/>
      <name val="돋움"/>
      <family val="3"/>
    </font>
    <font>
      <u val="single"/>
      <sz val="9.9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0"/>
      <name val="바탕체"/>
      <family val="1"/>
    </font>
    <font>
      <sz val="10"/>
      <name val="바탕"/>
      <family val="1"/>
    </font>
    <font>
      <b/>
      <sz val="10"/>
      <name val="바탕"/>
      <family val="1"/>
    </font>
    <font>
      <sz val="9"/>
      <name val="바탕체"/>
      <family val="1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6"/>
      <name val="HY헤드라인M"/>
      <family val="1"/>
    </font>
    <font>
      <b/>
      <sz val="14"/>
      <name val="굴림체"/>
      <family val="3"/>
    </font>
    <font>
      <b/>
      <sz val="12"/>
      <name val="돋움체"/>
      <family val="3"/>
    </font>
    <font>
      <sz val="12"/>
      <name val="돋움체"/>
      <family val="3"/>
    </font>
    <font>
      <b/>
      <sz val="24"/>
      <name val="HY신명조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1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3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20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6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89" fontId="1" fillId="0" borderId="0" xfId="0" applyNumberFormat="1" applyFont="1" applyBorder="1" applyAlignment="1">
      <alignment vertical="center"/>
    </xf>
    <xf numFmtId="181" fontId="3" fillId="0" borderId="0" xfId="48" applyFont="1" applyAlignment="1">
      <alignment horizontal="center" vertical="center"/>
    </xf>
    <xf numFmtId="188" fontId="3" fillId="0" borderId="11" xfId="48" applyNumberFormat="1" applyFont="1" applyBorder="1" applyAlignment="1">
      <alignment horizontal="right" vertical="center"/>
    </xf>
    <xf numFmtId="188" fontId="3" fillId="22" borderId="12" xfId="48" applyNumberFormat="1" applyFont="1" applyFill="1" applyBorder="1" applyAlignment="1">
      <alignment horizontal="right" vertical="center"/>
    </xf>
    <xf numFmtId="188" fontId="3" fillId="20" borderId="13" xfId="48" applyNumberFormat="1" applyFont="1" applyFill="1" applyBorder="1" applyAlignment="1">
      <alignment horizontal="right" vertical="center"/>
    </xf>
    <xf numFmtId="188" fontId="3" fillId="22" borderId="13" xfId="48" applyNumberFormat="1" applyFont="1" applyFill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0" fontId="6" fillId="24" borderId="14" xfId="0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206" fontId="1" fillId="22" borderId="13" xfId="0" applyNumberFormat="1" applyFont="1" applyFill="1" applyBorder="1" applyAlignment="1">
      <alignment horizontal="right" vertical="center"/>
    </xf>
    <xf numFmtId="206" fontId="1" fillId="20" borderId="13" xfId="0" applyNumberFormat="1" applyFont="1" applyFill="1" applyBorder="1" applyAlignment="1">
      <alignment horizontal="right" vertical="center"/>
    </xf>
    <xf numFmtId="188" fontId="3" fillId="20" borderId="12" xfId="48" applyNumberFormat="1" applyFont="1" applyFill="1" applyBorder="1" applyAlignment="1">
      <alignment horizontal="right" vertical="center"/>
    </xf>
    <xf numFmtId="206" fontId="1" fillId="0" borderId="11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 shrinkToFit="1"/>
    </xf>
    <xf numFmtId="188" fontId="3" fillId="0" borderId="16" xfId="48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 shrinkToFit="1"/>
    </xf>
    <xf numFmtId="49" fontId="7" fillId="20" borderId="17" xfId="0" applyNumberFormat="1" applyFont="1" applyFill="1" applyBorder="1" applyAlignment="1">
      <alignment horizontal="left" vertical="center" shrinkToFit="1"/>
    </xf>
    <xf numFmtId="49" fontId="7" fillId="20" borderId="18" xfId="0" applyNumberFormat="1" applyFont="1" applyFill="1" applyBorder="1" applyAlignment="1">
      <alignment horizontal="left" vertical="center" shrinkToFit="1"/>
    </xf>
    <xf numFmtId="0" fontId="29" fillId="0" borderId="0" xfId="0" applyFont="1" applyAlignment="1">
      <alignment horizontal="center" vertical="center"/>
    </xf>
    <xf numFmtId="206" fontId="1" fillId="0" borderId="19" xfId="0" applyNumberFormat="1" applyFont="1" applyBorder="1" applyAlignment="1">
      <alignment horizontal="right" vertical="center"/>
    </xf>
    <xf numFmtId="206" fontId="1" fillId="0" borderId="16" xfId="0" applyNumberFormat="1" applyFont="1" applyBorder="1" applyAlignment="1">
      <alignment horizontal="right" vertical="center"/>
    </xf>
    <xf numFmtId="49" fontId="6" fillId="24" borderId="20" xfId="0" applyNumberFormat="1" applyFont="1" applyFill="1" applyBorder="1" applyAlignment="1">
      <alignment horizontal="center" vertical="center" shrinkToFit="1"/>
    </xf>
    <xf numFmtId="0" fontId="6" fillId="24" borderId="21" xfId="0" applyFont="1" applyFill="1" applyBorder="1" applyAlignment="1">
      <alignment horizontal="center" vertical="center"/>
    </xf>
    <xf numFmtId="198" fontId="1" fillId="0" borderId="22" xfId="0" applyNumberFormat="1" applyFont="1" applyBorder="1" applyAlignment="1">
      <alignment horizontal="center" vertical="center"/>
    </xf>
    <xf numFmtId="198" fontId="1" fillId="22" borderId="23" xfId="0" applyNumberFormat="1" applyFont="1" applyFill="1" applyBorder="1" applyAlignment="1">
      <alignment horizontal="center" vertical="center"/>
    </xf>
    <xf numFmtId="198" fontId="1" fillId="20" borderId="23" xfId="0" applyNumberFormat="1" applyFont="1" applyFill="1" applyBorder="1" applyAlignment="1">
      <alignment horizontal="center" vertical="center"/>
    </xf>
    <xf numFmtId="198" fontId="1" fillId="0" borderId="24" xfId="0" applyNumberFormat="1" applyFont="1" applyBorder="1" applyAlignment="1">
      <alignment horizontal="center" vertical="center"/>
    </xf>
    <xf numFmtId="49" fontId="6" fillId="24" borderId="25" xfId="0" applyNumberFormat="1" applyFont="1" applyFill="1" applyBorder="1" applyAlignment="1">
      <alignment horizontal="center" vertical="center" shrinkToFit="1"/>
    </xf>
    <xf numFmtId="0" fontId="3" fillId="24" borderId="26" xfId="0" applyFont="1" applyFill="1" applyBorder="1" applyAlignment="1">
      <alignment horizontal="center" vertical="center"/>
    </xf>
    <xf numFmtId="198" fontId="1" fillId="0" borderId="27" xfId="0" applyNumberFormat="1" applyFont="1" applyBorder="1" applyAlignment="1">
      <alignment horizontal="center" vertical="center"/>
    </xf>
    <xf numFmtId="198" fontId="1" fillId="22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shrinkToFit="1"/>
    </xf>
    <xf numFmtId="198" fontId="1" fillId="20" borderId="28" xfId="0" applyNumberFormat="1" applyFont="1" applyFill="1" applyBorder="1" applyAlignment="1">
      <alignment horizontal="center" vertical="center"/>
    </xf>
    <xf numFmtId="198" fontId="1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8" fillId="0" borderId="33" xfId="0" applyNumberFormat="1" applyFont="1" applyBorder="1" applyAlignment="1">
      <alignment horizontal="left" vertical="center" shrinkToFit="1"/>
    </xf>
    <xf numFmtId="188" fontId="3" fillId="0" borderId="33" xfId="48" applyNumberFormat="1" applyFont="1" applyBorder="1" applyAlignment="1">
      <alignment horizontal="right" vertical="center"/>
    </xf>
    <xf numFmtId="206" fontId="1" fillId="0" borderId="33" xfId="0" applyNumberFormat="1" applyFont="1" applyBorder="1" applyAlignment="1">
      <alignment horizontal="right" vertical="center"/>
    </xf>
    <xf numFmtId="198" fontId="1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left" vertical="center" shrinkToFit="1"/>
    </xf>
    <xf numFmtId="49" fontId="10" fillId="0" borderId="36" xfId="0" applyNumberFormat="1" applyFont="1" applyBorder="1" applyAlignment="1">
      <alignment horizontal="left" vertical="center" shrinkToFit="1"/>
    </xf>
    <xf numFmtId="188" fontId="3" fillId="0" borderId="36" xfId="48" applyNumberFormat="1" applyFont="1" applyBorder="1" applyAlignment="1">
      <alignment horizontal="right" vertical="center"/>
    </xf>
    <xf numFmtId="206" fontId="1" fillId="0" borderId="36" xfId="0" applyNumberFormat="1" applyFont="1" applyBorder="1" applyAlignment="1">
      <alignment horizontal="right" vertical="center"/>
    </xf>
    <xf numFmtId="198" fontId="1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vertical="center" shrinkToFit="1"/>
    </xf>
    <xf numFmtId="49" fontId="10" fillId="0" borderId="38" xfId="0" applyNumberFormat="1" applyFont="1" applyBorder="1" applyAlignment="1">
      <alignment horizontal="left" vertical="center" shrinkToFit="1"/>
    </xf>
    <xf numFmtId="188" fontId="3" fillId="0" borderId="38" xfId="48" applyNumberFormat="1" applyFont="1" applyBorder="1" applyAlignment="1">
      <alignment horizontal="right" vertical="center"/>
    </xf>
    <xf numFmtId="206" fontId="1" fillId="0" borderId="38" xfId="0" applyNumberFormat="1" applyFont="1" applyBorder="1" applyAlignment="1">
      <alignment horizontal="right" vertical="center"/>
    </xf>
    <xf numFmtId="198" fontId="1" fillId="0" borderId="39" xfId="0" applyNumberFormat="1" applyFont="1" applyBorder="1" applyAlignment="1">
      <alignment horizontal="center" vertical="center"/>
    </xf>
    <xf numFmtId="206" fontId="1" fillId="22" borderId="12" xfId="0" applyNumberFormat="1" applyFont="1" applyFill="1" applyBorder="1" applyAlignment="1">
      <alignment horizontal="right" vertical="center"/>
    </xf>
    <xf numFmtId="198" fontId="1" fillId="22" borderId="4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shrinkToFit="1"/>
    </xf>
    <xf numFmtId="49" fontId="10" fillId="0" borderId="13" xfId="0" applyNumberFormat="1" applyFont="1" applyBorder="1" applyAlignment="1">
      <alignment horizontal="left" vertical="center" shrinkToFit="1"/>
    </xf>
    <xf numFmtId="188" fontId="3" fillId="0" borderId="13" xfId="48" applyNumberFormat="1" applyFont="1" applyBorder="1" applyAlignment="1">
      <alignment horizontal="right" vertical="center"/>
    </xf>
    <xf numFmtId="206" fontId="1" fillId="0" borderId="13" xfId="0" applyNumberFormat="1" applyFont="1" applyBorder="1" applyAlignment="1">
      <alignment horizontal="right" vertical="center"/>
    </xf>
    <xf numFmtId="198" fontId="1" fillId="0" borderId="28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 shrinkToFit="1"/>
    </xf>
    <xf numFmtId="49" fontId="6" fillId="0" borderId="42" xfId="0" applyNumberFormat="1" applyFont="1" applyBorder="1" applyAlignment="1">
      <alignment horizontal="left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10" fillId="0" borderId="44" xfId="0" applyNumberFormat="1" applyFont="1" applyBorder="1" applyAlignment="1">
      <alignment horizontal="left" vertical="center" shrinkToFit="1"/>
    </xf>
    <xf numFmtId="188" fontId="3" fillId="0" borderId="44" xfId="48" applyNumberFormat="1" applyFont="1" applyBorder="1" applyAlignment="1">
      <alignment horizontal="right" vertical="center"/>
    </xf>
    <xf numFmtId="206" fontId="1" fillId="0" borderId="44" xfId="0" applyNumberFormat="1" applyFont="1" applyBorder="1" applyAlignment="1">
      <alignment horizontal="right" vertical="center"/>
    </xf>
    <xf numFmtId="198" fontId="1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49" fontId="7" fillId="22" borderId="41" xfId="0" applyNumberFormat="1" applyFont="1" applyFill="1" applyBorder="1" applyAlignment="1">
      <alignment horizontal="left" vertical="center" shrinkToFit="1"/>
    </xf>
    <xf numFmtId="49" fontId="7" fillId="22" borderId="47" xfId="0" applyNumberFormat="1" applyFont="1" applyFill="1" applyBorder="1" applyAlignment="1">
      <alignment horizontal="left" vertical="center" shrinkToFit="1"/>
    </xf>
    <xf numFmtId="49" fontId="7" fillId="22" borderId="48" xfId="0" applyNumberFormat="1" applyFont="1" applyFill="1" applyBorder="1" applyAlignment="1">
      <alignment horizontal="left" vertical="center" shrinkToFit="1"/>
    </xf>
    <xf numFmtId="49" fontId="7" fillId="20" borderId="49" xfId="0" applyNumberFormat="1" applyFont="1" applyFill="1" applyBorder="1" applyAlignment="1">
      <alignment horizontal="left" vertical="center" shrinkToFit="1"/>
    </xf>
    <xf numFmtId="49" fontId="7" fillId="20" borderId="17" xfId="0" applyNumberFormat="1" applyFont="1" applyFill="1" applyBorder="1" applyAlignment="1">
      <alignment horizontal="left" vertical="center" shrinkToFit="1"/>
    </xf>
    <xf numFmtId="0" fontId="3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 shrinkToFit="1"/>
    </xf>
    <xf numFmtId="49" fontId="7" fillId="0" borderId="51" xfId="0" applyNumberFormat="1" applyFont="1" applyBorder="1" applyAlignment="1">
      <alignment horizontal="center" vertical="center" shrinkToFit="1"/>
    </xf>
    <xf numFmtId="0" fontId="31" fillId="24" borderId="52" xfId="0" applyFont="1" applyFill="1" applyBorder="1" applyAlignment="1">
      <alignment horizontal="center" vertical="center"/>
    </xf>
    <xf numFmtId="0" fontId="32" fillId="24" borderId="53" xfId="0" applyFont="1" applyFill="1" applyBorder="1" applyAlignment="1">
      <alignment horizontal="center" vertical="center"/>
    </xf>
    <xf numFmtId="0" fontId="32" fillId="24" borderId="54" xfId="0" applyFont="1" applyFill="1" applyBorder="1" applyAlignment="1">
      <alignment horizontal="center" vertical="center"/>
    </xf>
    <xf numFmtId="0" fontId="31" fillId="6" borderId="53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49" fontId="7" fillId="24" borderId="56" xfId="0" applyNumberFormat="1" applyFont="1" applyFill="1" applyBorder="1" applyAlignment="1">
      <alignment horizontal="center" vertical="center" shrinkToFit="1"/>
    </xf>
    <xf numFmtId="49" fontId="7" fillId="24" borderId="44" xfId="0" applyNumberFormat="1" applyFont="1" applyFill="1" applyBorder="1" applyAlignment="1">
      <alignment horizontal="center" vertical="center" shrinkToFit="1"/>
    </xf>
    <xf numFmtId="181" fontId="7" fillId="24" borderId="46" xfId="48" applyFont="1" applyFill="1" applyBorder="1" applyAlignment="1">
      <alignment horizontal="center" vertical="center" wrapText="1"/>
    </xf>
    <xf numFmtId="181" fontId="7" fillId="24" borderId="19" xfId="48" applyFont="1" applyFill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7" fillId="22" borderId="18" xfId="0" applyNumberFormat="1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49" fontId="7" fillId="24" borderId="57" xfId="0" applyNumberFormat="1" applyFont="1" applyFill="1" applyBorder="1" applyAlignment="1">
      <alignment horizontal="center" vertical="center" shrinkToFit="1"/>
    </xf>
    <xf numFmtId="49" fontId="7" fillId="0" borderId="58" xfId="0" applyNumberFormat="1" applyFont="1" applyBorder="1" applyAlignment="1">
      <alignment horizontal="center" vertical="center" shrinkToFit="1"/>
    </xf>
    <xf numFmtId="49" fontId="7" fillId="20" borderId="47" xfId="0" applyNumberFormat="1" applyFont="1" applyFill="1" applyBorder="1" applyAlignment="1">
      <alignment horizontal="left" vertical="center" shrinkToFit="1"/>
    </xf>
    <xf numFmtId="49" fontId="7" fillId="20" borderId="48" xfId="0" applyNumberFormat="1" applyFont="1" applyFill="1" applyBorder="1" applyAlignment="1">
      <alignment horizontal="left" vertical="center" shrinkToFit="1"/>
    </xf>
    <xf numFmtId="0" fontId="7" fillId="0" borderId="59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showGridLines="0" tabSelected="1" zoomScaleSheetLayoutView="90" zoomScalePageLayoutView="0" workbookViewId="0" topLeftCell="B1">
      <selection activeCell="B3" sqref="B3"/>
    </sheetView>
  </sheetViews>
  <sheetFormatPr defaultColWidth="8.88671875" defaultRowHeight="13.5"/>
  <cols>
    <col min="1" max="1" width="2.6640625" style="2" hidden="1" customWidth="1"/>
    <col min="2" max="2" width="5.6640625" style="6" customWidth="1"/>
    <col min="3" max="3" width="6.21484375" style="6" customWidth="1"/>
    <col min="4" max="4" width="15.88671875" style="17" customWidth="1"/>
    <col min="5" max="6" width="8.4453125" style="10" customWidth="1"/>
    <col min="7" max="7" width="8.4453125" style="3" customWidth="1"/>
    <col min="8" max="8" width="8.4453125" style="8" customWidth="1"/>
    <col min="9" max="9" width="5.88671875" style="6" customWidth="1"/>
    <col min="10" max="10" width="6.6640625" style="6" customWidth="1"/>
    <col min="11" max="11" width="14.3359375" style="19" customWidth="1"/>
    <col min="12" max="13" width="8.4453125" style="10" customWidth="1"/>
    <col min="14" max="14" width="8.4453125" style="3" customWidth="1"/>
    <col min="15" max="15" width="8.4453125" style="4" customWidth="1"/>
    <col min="16" max="16384" width="8.88671875" style="2" customWidth="1"/>
  </cols>
  <sheetData>
    <row r="1" ht="21" customHeight="1"/>
    <row r="2" spans="2:15" ht="43.5" customHeight="1">
      <c r="B2" s="85" t="s">
        <v>45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27" customHeight="1" thickBo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86" t="s">
        <v>18</v>
      </c>
      <c r="O3" s="86"/>
    </row>
    <row r="4" spans="2:15" ht="26.25" customHeight="1">
      <c r="B4" s="89" t="s">
        <v>21</v>
      </c>
      <c r="C4" s="90"/>
      <c r="D4" s="90"/>
      <c r="E4" s="90"/>
      <c r="F4" s="90"/>
      <c r="G4" s="90"/>
      <c r="H4" s="91"/>
      <c r="I4" s="92" t="s">
        <v>22</v>
      </c>
      <c r="J4" s="93"/>
      <c r="K4" s="93"/>
      <c r="L4" s="93"/>
      <c r="M4" s="93"/>
      <c r="N4" s="93"/>
      <c r="O4" s="94"/>
    </row>
    <row r="5" spans="1:15" ht="26.25" customHeight="1">
      <c r="A5" s="1"/>
      <c r="B5" s="106" t="s">
        <v>10</v>
      </c>
      <c r="C5" s="96"/>
      <c r="D5" s="96"/>
      <c r="E5" s="97" t="s">
        <v>19</v>
      </c>
      <c r="F5" s="97" t="s">
        <v>20</v>
      </c>
      <c r="G5" s="99" t="s">
        <v>17</v>
      </c>
      <c r="H5" s="110"/>
      <c r="I5" s="95" t="s">
        <v>8</v>
      </c>
      <c r="J5" s="96"/>
      <c r="K5" s="96"/>
      <c r="L5" s="97" t="s">
        <v>24</v>
      </c>
      <c r="M5" s="97" t="s">
        <v>23</v>
      </c>
      <c r="N5" s="99" t="s">
        <v>17</v>
      </c>
      <c r="O5" s="100"/>
    </row>
    <row r="6" spans="1:15" ht="26.25" customHeight="1" thickBot="1">
      <c r="A6" s="1"/>
      <c r="B6" s="41" t="s">
        <v>11</v>
      </c>
      <c r="C6" s="21" t="s">
        <v>12</v>
      </c>
      <c r="D6" s="21" t="s">
        <v>3</v>
      </c>
      <c r="E6" s="98"/>
      <c r="F6" s="98"/>
      <c r="G6" s="20" t="s">
        <v>13</v>
      </c>
      <c r="H6" s="36" t="s">
        <v>14</v>
      </c>
      <c r="I6" s="35" t="s">
        <v>1</v>
      </c>
      <c r="J6" s="21" t="s">
        <v>2</v>
      </c>
      <c r="K6" s="21" t="s">
        <v>3</v>
      </c>
      <c r="L6" s="98"/>
      <c r="M6" s="98"/>
      <c r="N6" s="20" t="s">
        <v>9</v>
      </c>
      <c r="O6" s="42" t="s">
        <v>0</v>
      </c>
    </row>
    <row r="7" spans="1:15" ht="26.25" customHeight="1" thickBot="1" thickTop="1">
      <c r="A7" s="1"/>
      <c r="B7" s="107" t="s">
        <v>7</v>
      </c>
      <c r="C7" s="87"/>
      <c r="D7" s="88"/>
      <c r="E7" s="11">
        <f>SUM(E8)</f>
        <v>1700</v>
      </c>
      <c r="F7" s="11">
        <f>SUM(F8,F17)</f>
        <v>30622</v>
      </c>
      <c r="G7" s="33">
        <f aca="true" t="shared" si="0" ref="G7:G12">F7-E7</f>
        <v>28922</v>
      </c>
      <c r="H7" s="37">
        <f>G7*100/E7</f>
        <v>1701.2941176470588</v>
      </c>
      <c r="I7" s="87" t="s">
        <v>4</v>
      </c>
      <c r="J7" s="87"/>
      <c r="K7" s="88"/>
      <c r="L7" s="11">
        <f>SUM(L8,L11,L14)</f>
        <v>1700</v>
      </c>
      <c r="M7" s="11">
        <f>SUM(M8,M11,M14)</f>
        <v>30622</v>
      </c>
      <c r="N7" s="26">
        <f aca="true" t="shared" si="1" ref="N7:N12">M7-L7</f>
        <v>28922</v>
      </c>
      <c r="O7" s="43">
        <f>N7*100/L7</f>
        <v>1701.2941176470588</v>
      </c>
    </row>
    <row r="8" spans="2:15" ht="26.25" customHeight="1" thickTop="1">
      <c r="B8" s="80" t="s">
        <v>15</v>
      </c>
      <c r="C8" s="81"/>
      <c r="D8" s="82"/>
      <c r="E8" s="14">
        <f>SUM(E9)</f>
        <v>1700</v>
      </c>
      <c r="F8" s="14">
        <f>SUM(F9)</f>
        <v>27109</v>
      </c>
      <c r="G8" s="23">
        <f t="shared" si="0"/>
        <v>25409</v>
      </c>
      <c r="H8" s="38">
        <f>G8*100/E8</f>
        <v>1494.6470588235295</v>
      </c>
      <c r="I8" s="81" t="s">
        <v>5</v>
      </c>
      <c r="J8" s="81"/>
      <c r="K8" s="82"/>
      <c r="L8" s="12">
        <f>L9</f>
        <v>0</v>
      </c>
      <c r="M8" s="12">
        <f>M9</f>
        <v>5442</v>
      </c>
      <c r="N8" s="23">
        <f t="shared" si="1"/>
        <v>5442</v>
      </c>
      <c r="O8" s="44" t="s">
        <v>28</v>
      </c>
    </row>
    <row r="9" spans="2:15" ht="26.25" customHeight="1">
      <c r="B9" s="45"/>
      <c r="C9" s="83" t="s">
        <v>16</v>
      </c>
      <c r="D9" s="84"/>
      <c r="E9" s="25">
        <f>SUM(E10:E16)</f>
        <v>1700</v>
      </c>
      <c r="F9" s="25">
        <f>SUM(F10:F16)</f>
        <v>27109</v>
      </c>
      <c r="G9" s="24">
        <f>F9-E9</f>
        <v>25409</v>
      </c>
      <c r="H9" s="39">
        <f>G9*100/E9</f>
        <v>1494.6470588235295</v>
      </c>
      <c r="I9" s="22"/>
      <c r="J9" s="108" t="s">
        <v>6</v>
      </c>
      <c r="K9" s="109"/>
      <c r="L9" s="25">
        <f>SUM(L10:L10)</f>
        <v>0</v>
      </c>
      <c r="M9" s="25">
        <f>SUM(M10:M10)</f>
        <v>5442</v>
      </c>
      <c r="N9" s="24">
        <f t="shared" si="1"/>
        <v>5442</v>
      </c>
      <c r="O9" s="46" t="s">
        <v>28</v>
      </c>
    </row>
    <row r="10" spans="2:15" ht="26.25" customHeight="1">
      <c r="B10" s="45"/>
      <c r="C10" s="7"/>
      <c r="D10" s="27" t="s">
        <v>25</v>
      </c>
      <c r="E10" s="28">
        <v>0</v>
      </c>
      <c r="F10" s="28">
        <v>2406</v>
      </c>
      <c r="G10" s="34">
        <f t="shared" si="0"/>
        <v>2406</v>
      </c>
      <c r="H10" s="40" t="s">
        <v>28</v>
      </c>
      <c r="I10" s="22"/>
      <c r="J10" s="22"/>
      <c r="K10" s="29" t="s">
        <v>29</v>
      </c>
      <c r="L10" s="28">
        <v>0</v>
      </c>
      <c r="M10" s="28">
        <v>5442</v>
      </c>
      <c r="N10" s="34">
        <f t="shared" si="1"/>
        <v>5442</v>
      </c>
      <c r="O10" s="47" t="s">
        <v>28</v>
      </c>
    </row>
    <row r="11" spans="2:15" ht="26.25" customHeight="1">
      <c r="B11" s="45"/>
      <c r="C11" s="7"/>
      <c r="D11" s="27" t="s">
        <v>26</v>
      </c>
      <c r="E11" s="28">
        <v>0</v>
      </c>
      <c r="F11" s="28">
        <v>623</v>
      </c>
      <c r="G11" s="34">
        <f t="shared" si="0"/>
        <v>623</v>
      </c>
      <c r="H11" s="40" t="s">
        <v>28</v>
      </c>
      <c r="I11" s="101" t="s">
        <v>30</v>
      </c>
      <c r="J11" s="104"/>
      <c r="K11" s="105"/>
      <c r="L11" s="14">
        <f>L12</f>
        <v>0</v>
      </c>
      <c r="M11" s="14">
        <f>M12</f>
        <v>1500</v>
      </c>
      <c r="N11" s="23">
        <f t="shared" si="1"/>
        <v>1500</v>
      </c>
      <c r="O11" s="44" t="s">
        <v>28</v>
      </c>
    </row>
    <row r="12" spans="2:15" ht="26.25" customHeight="1">
      <c r="B12" s="45"/>
      <c r="C12" s="7"/>
      <c r="D12" s="27" t="s">
        <v>27</v>
      </c>
      <c r="E12" s="28">
        <v>0</v>
      </c>
      <c r="F12" s="28">
        <v>1500</v>
      </c>
      <c r="G12" s="34">
        <f t="shared" si="0"/>
        <v>1500</v>
      </c>
      <c r="H12" s="40" t="s">
        <v>28</v>
      </c>
      <c r="I12" s="22"/>
      <c r="J12" s="31" t="s">
        <v>31</v>
      </c>
      <c r="K12" s="30"/>
      <c r="L12" s="13">
        <f>SUM(L19:L19)</f>
        <v>0</v>
      </c>
      <c r="M12" s="13">
        <f>SUM(M13)</f>
        <v>1500</v>
      </c>
      <c r="N12" s="24">
        <f t="shared" si="1"/>
        <v>1500</v>
      </c>
      <c r="O12" s="46" t="s">
        <v>28</v>
      </c>
    </row>
    <row r="13" spans="2:15" ht="26.25" customHeight="1">
      <c r="B13" s="45"/>
      <c r="C13" s="7"/>
      <c r="D13" s="27" t="s">
        <v>39</v>
      </c>
      <c r="E13" s="28">
        <v>0</v>
      </c>
      <c r="F13" s="28">
        <v>4340</v>
      </c>
      <c r="G13" s="34">
        <f aca="true" t="shared" si="2" ref="G13:G19">F13-E13</f>
        <v>4340</v>
      </c>
      <c r="H13" s="40" t="s">
        <v>28</v>
      </c>
      <c r="I13" s="22"/>
      <c r="J13" s="66"/>
      <c r="K13" s="67" t="s">
        <v>32</v>
      </c>
      <c r="L13" s="68">
        <v>0</v>
      </c>
      <c r="M13" s="68">
        <v>1500</v>
      </c>
      <c r="N13" s="69">
        <f>M13-L13</f>
        <v>1500</v>
      </c>
      <c r="O13" s="70" t="s">
        <v>28</v>
      </c>
    </row>
    <row r="14" spans="2:15" ht="26.25" customHeight="1">
      <c r="B14" s="45"/>
      <c r="C14" s="7"/>
      <c r="D14" s="27" t="s">
        <v>33</v>
      </c>
      <c r="E14" s="28">
        <v>1700</v>
      </c>
      <c r="F14" s="28">
        <v>3400</v>
      </c>
      <c r="G14" s="34">
        <f t="shared" si="2"/>
        <v>1700</v>
      </c>
      <c r="H14" s="40">
        <f>G14*100/E14</f>
        <v>100</v>
      </c>
      <c r="I14" s="101" t="s">
        <v>35</v>
      </c>
      <c r="J14" s="102"/>
      <c r="K14" s="103"/>
      <c r="L14" s="12">
        <f>L15</f>
        <v>1700</v>
      </c>
      <c r="M14" s="12">
        <f>M15</f>
        <v>23680</v>
      </c>
      <c r="N14" s="64">
        <f>M14-L14</f>
        <v>21980</v>
      </c>
      <c r="O14" s="65">
        <f>N14*100/L14</f>
        <v>1292.9411764705883</v>
      </c>
    </row>
    <row r="15" spans="2:15" ht="26.25" customHeight="1">
      <c r="B15" s="45"/>
      <c r="C15" s="7"/>
      <c r="D15" s="27" t="s">
        <v>34</v>
      </c>
      <c r="E15" s="28">
        <v>0</v>
      </c>
      <c r="F15" s="28">
        <v>11000</v>
      </c>
      <c r="G15" s="34">
        <f t="shared" si="2"/>
        <v>11000</v>
      </c>
      <c r="H15" s="40" t="s">
        <v>28</v>
      </c>
      <c r="I15" s="22"/>
      <c r="J15" s="31" t="s">
        <v>36</v>
      </c>
      <c r="K15" s="30"/>
      <c r="L15" s="13">
        <f>SUM(L16:L19)</f>
        <v>1700</v>
      </c>
      <c r="M15" s="13">
        <f>SUM(M16:M19)</f>
        <v>23680</v>
      </c>
      <c r="N15" s="24">
        <f>M15-L15</f>
        <v>21980</v>
      </c>
      <c r="O15" s="46">
        <f>N15*100/L15</f>
        <v>1292.9411764705883</v>
      </c>
    </row>
    <row r="16" spans="2:15" ht="26.25" customHeight="1">
      <c r="B16" s="71"/>
      <c r="C16" s="72"/>
      <c r="D16" s="73" t="s">
        <v>40</v>
      </c>
      <c r="E16" s="28">
        <v>0</v>
      </c>
      <c r="F16" s="28">
        <v>3840</v>
      </c>
      <c r="G16" s="34">
        <f t="shared" si="2"/>
        <v>3840</v>
      </c>
      <c r="H16" s="40" t="s">
        <v>28</v>
      </c>
      <c r="I16" s="22"/>
      <c r="J16" s="59"/>
      <c r="K16" s="60" t="s">
        <v>37</v>
      </c>
      <c r="L16" s="61">
        <v>1700</v>
      </c>
      <c r="M16" s="61">
        <v>8240</v>
      </c>
      <c r="N16" s="62">
        <f>M16-L16</f>
        <v>6540</v>
      </c>
      <c r="O16" s="63">
        <f>N16*100/L16</f>
        <v>384.70588235294116</v>
      </c>
    </row>
    <row r="17" spans="2:15" ht="26.25" customHeight="1">
      <c r="B17" s="80" t="s">
        <v>41</v>
      </c>
      <c r="C17" s="81"/>
      <c r="D17" s="82"/>
      <c r="E17" s="14">
        <f>SUM(E18)</f>
        <v>0</v>
      </c>
      <c r="F17" s="14">
        <f>SUM(F18)</f>
        <v>3513</v>
      </c>
      <c r="G17" s="23">
        <f t="shared" si="2"/>
        <v>3513</v>
      </c>
      <c r="H17" s="38" t="s">
        <v>44</v>
      </c>
      <c r="I17" s="22"/>
      <c r="J17" s="22"/>
      <c r="K17" s="29" t="s">
        <v>38</v>
      </c>
      <c r="L17" s="28">
        <v>0</v>
      </c>
      <c r="M17" s="28">
        <v>15440</v>
      </c>
      <c r="N17" s="34">
        <f>M17-L17</f>
        <v>15440</v>
      </c>
      <c r="O17" s="47" t="s">
        <v>28</v>
      </c>
    </row>
    <row r="18" spans="2:15" ht="26.25" customHeight="1">
      <c r="B18" s="45"/>
      <c r="C18" s="83" t="s">
        <v>42</v>
      </c>
      <c r="D18" s="84"/>
      <c r="E18" s="25">
        <f>SUM(E19:E28)</f>
        <v>0</v>
      </c>
      <c r="F18" s="25">
        <f>SUM(F19:F28)</f>
        <v>3513</v>
      </c>
      <c r="G18" s="24">
        <f t="shared" si="2"/>
        <v>3513</v>
      </c>
      <c r="H18" s="39" t="s">
        <v>44</v>
      </c>
      <c r="I18" s="7"/>
      <c r="J18" s="78"/>
      <c r="K18" s="74"/>
      <c r="L18" s="75"/>
      <c r="M18" s="75"/>
      <c r="N18" s="76"/>
      <c r="O18" s="77"/>
    </row>
    <row r="19" spans="2:15" ht="26.25" customHeight="1" thickBot="1">
      <c r="B19" s="48"/>
      <c r="C19" s="49"/>
      <c r="D19" s="50" t="s">
        <v>43</v>
      </c>
      <c r="E19" s="51">
        <v>0</v>
      </c>
      <c r="F19" s="51">
        <v>3513</v>
      </c>
      <c r="G19" s="52">
        <f t="shared" si="2"/>
        <v>3513</v>
      </c>
      <c r="H19" s="53" t="s">
        <v>28</v>
      </c>
      <c r="I19" s="79"/>
      <c r="J19" s="54"/>
      <c r="K19" s="55"/>
      <c r="L19" s="56"/>
      <c r="M19" s="56"/>
      <c r="N19" s="57"/>
      <c r="O19" s="58"/>
    </row>
    <row r="20" spans="2:15" ht="24" customHeight="1">
      <c r="B20" s="5"/>
      <c r="C20" s="5"/>
      <c r="D20" s="18"/>
      <c r="E20" s="15"/>
      <c r="F20" s="15"/>
      <c r="G20" s="16"/>
      <c r="H20" s="9"/>
      <c r="I20" s="2"/>
      <c r="J20" s="2"/>
      <c r="K20" s="2"/>
      <c r="L20" s="2"/>
      <c r="M20" s="2"/>
      <c r="N20" s="2"/>
      <c r="O20" s="2"/>
    </row>
    <row r="21" spans="2:15" ht="24" customHeight="1">
      <c r="B21" s="5"/>
      <c r="C21" s="5"/>
      <c r="D21" s="18"/>
      <c r="E21" s="15"/>
      <c r="F21" s="15"/>
      <c r="G21" s="16"/>
      <c r="H21" s="9"/>
      <c r="I21" s="2"/>
      <c r="J21" s="2"/>
      <c r="K21" s="2"/>
      <c r="L21" s="2"/>
      <c r="M21" s="2"/>
      <c r="N21" s="2"/>
      <c r="O21" s="2"/>
    </row>
    <row r="22" spans="2:15" ht="24" customHeight="1">
      <c r="B22" s="5"/>
      <c r="C22" s="5"/>
      <c r="D22" s="18"/>
      <c r="E22" s="15"/>
      <c r="F22" s="15"/>
      <c r="G22" s="16"/>
      <c r="H22" s="9"/>
      <c r="J22" s="2"/>
      <c r="K22" s="2"/>
      <c r="L22" s="2"/>
      <c r="M22" s="2"/>
      <c r="N22" s="2"/>
      <c r="O22" s="2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1.75" customHeight="1"/>
    <row r="60" ht="21.75" customHeight="1"/>
    <row r="61" ht="21.75" customHeight="1"/>
  </sheetData>
  <sheetProtection/>
  <mergeCells count="22">
    <mergeCell ref="B5:D5"/>
    <mergeCell ref="B7:D7"/>
    <mergeCell ref="I8:K8"/>
    <mergeCell ref="C9:D9"/>
    <mergeCell ref="J9:K9"/>
    <mergeCell ref="B8:D8"/>
    <mergeCell ref="G5:H5"/>
    <mergeCell ref="E5:E6"/>
    <mergeCell ref="N5:O5"/>
    <mergeCell ref="F5:F6"/>
    <mergeCell ref="I14:K14"/>
    <mergeCell ref="I11:K11"/>
    <mergeCell ref="B17:D17"/>
    <mergeCell ref="C18:D18"/>
    <mergeCell ref="B2:O2"/>
    <mergeCell ref="N3:O3"/>
    <mergeCell ref="I7:K7"/>
    <mergeCell ref="B4:H4"/>
    <mergeCell ref="I4:O4"/>
    <mergeCell ref="I5:K5"/>
    <mergeCell ref="L5:L6"/>
    <mergeCell ref="M5:M6"/>
  </mergeCells>
  <printOptions horizontalCentered="1"/>
  <pageMargins left="0.1968503937007874" right="0.1968503937007874" top="0.7480314960629921" bottom="0.35433070866141736" header="0" footer="0"/>
  <pageSetup firstPageNumber="4" useFirstPageNumber="1" horizontalDpi="300" verticalDpi="3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XP</cp:lastModifiedBy>
  <cp:lastPrinted>2010-10-26T03:23:31Z</cp:lastPrinted>
  <dcterms:created xsi:type="dcterms:W3CDTF">1999-11-03T01:34:50Z</dcterms:created>
  <dcterms:modified xsi:type="dcterms:W3CDTF">2010-12-07T05:59:31Z</dcterms:modified>
  <cp:category/>
  <cp:version/>
  <cp:contentType/>
  <cp:contentStatus/>
</cp:coreProperties>
</file>